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mikan\Desktop\iTransparentnost\"/>
    </mc:Choice>
  </mc:AlternateContent>
  <xr:revisionPtr revIDLastSave="0" documentId="8_{F08CE171-8A84-4D00-BB13-782BA58691FA}" xr6:coauthVersionLast="47" xr6:coauthVersionMax="47" xr10:uidLastSave="{00000000-0000-0000-0000-000000000000}"/>
  <bookViews>
    <workbookView xWindow="28680" yWindow="-120" windowWidth="29040" windowHeight="15840" activeTab="5" xr2:uid="{76A82C88-7D80-4816-B90E-C8A2104D3B96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5" r:id="rId5"/>
    <sheet name="LIPANJ 2026.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7" l="1" a="1"/>
  <c r="D19" i="7" s="1"/>
  <c r="D27" i="5" a="1"/>
  <c r="D27" i="5" s="1"/>
  <c r="D21" i="4" a="1"/>
  <c r="D21" i="4" s="1"/>
  <c r="D20" i="3" l="1" a="1"/>
  <c r="D20" i="3" s="1"/>
  <c r="D16" i="2" l="1" a="1"/>
  <c r="D16" i="2" s="1"/>
  <c r="D11" i="1" a="1"/>
  <c r="D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<sst xmlns="http://schemas.openxmlformats.org/spreadsheetml/2006/main" count="188" uniqueCount="81">
  <si>
    <t>Datum isplate</t>
  </si>
  <si>
    <t xml:space="preserve">Vrsta rashoda i izdatka </t>
  </si>
  <si>
    <t>Isplaćeni iznos</t>
  </si>
  <si>
    <t>PRORAČUNSKI KORISNIK: GRADSKA KNJIŽNICA "IVAN GORAN KOVAČIĆ" 
LJUDEVITA ŠESTIĆA 1, KARLOVAC 
OIB: 41231362351</t>
  </si>
  <si>
    <t>OŽUJAK 2026.</t>
  </si>
  <si>
    <t>SIJEČANJ 2026.</t>
  </si>
  <si>
    <t>BLAGAJNA</t>
  </si>
  <si>
    <t>Konto</t>
  </si>
  <si>
    <t>UKUPNO</t>
  </si>
  <si>
    <t>21.01.2026.</t>
  </si>
  <si>
    <t>321190</t>
  </si>
  <si>
    <t xml:space="preserve">Ostali troškovi službenog puta - N.S.
cestarina  2x </t>
  </si>
  <si>
    <t>VELJAČA 2026.</t>
  </si>
  <si>
    <t>04.02.2026.</t>
  </si>
  <si>
    <t xml:space="preserve">Ostali troškovi službenog puta - M.P.
cestarina  2x </t>
  </si>
  <si>
    <t xml:space="preserve">Ostali troškovi službenog puta - V.K.V.
cestarina  2x </t>
  </si>
  <si>
    <t>09.02.2026.</t>
  </si>
  <si>
    <t>18.02.2026.</t>
  </si>
  <si>
    <t xml:space="preserve">Ostali troškovi službenog puta - A.M.B.
cestarina  2x </t>
  </si>
  <si>
    <t>24.02.2026.</t>
  </si>
  <si>
    <t xml:space="preserve">Ostali materijali za potrebe redovnog poslovanja - Ž.J. materijal za radionice </t>
  </si>
  <si>
    <t>04.03.2026.</t>
  </si>
  <si>
    <t>06.03.2026.</t>
  </si>
  <si>
    <t>Ostali troškovi službenog puta - V.K.V.
cestarina  1x</t>
  </si>
  <si>
    <t>10.03.2026.</t>
  </si>
  <si>
    <t>Dnevnice za troškove službenog puta u zemlji - V.K.V. 1/2 dnevnice</t>
  </si>
  <si>
    <t>18.03.2026.</t>
  </si>
  <si>
    <t>23.03.2026.</t>
  </si>
  <si>
    <t>Dnevnice za troškove službenog puta u zemlji - A.M.B. 1/2 dnevnice</t>
  </si>
  <si>
    <t>24.03.2026.</t>
  </si>
  <si>
    <t>Naknade za prijevoz na službenom putu u zemlji - J.M. autobusna karta 1x</t>
  </si>
  <si>
    <t>TRAVANJ 2026.</t>
  </si>
  <si>
    <t>01.04.2026.</t>
  </si>
  <si>
    <t>07.04.2026.</t>
  </si>
  <si>
    <t>Dnevnice za troškove službenog puta u zemlji - A.M.B. 1 dnevnica</t>
  </si>
  <si>
    <t>Dnevnice za troškove službenog puta u zemlji - K.Č. 1 dnevnica</t>
  </si>
  <si>
    <t>Ostali troškovi službenog puta - A.M.B.
cestarina  2x</t>
  </si>
  <si>
    <t>15.04.2026.</t>
  </si>
  <si>
    <t>Ostali troškovi službenog puta - V.K.V. cestarina 2x</t>
  </si>
  <si>
    <t>Naknade za prijevoz na službenom putu u zemlji - K.Č.</t>
  </si>
  <si>
    <t>23.04.2026.</t>
  </si>
  <si>
    <t>Dnevnice za troškove službenog puta u zemlji - A.M.B. 2 dnevnice</t>
  </si>
  <si>
    <t xml:space="preserve">Ostali troškovi službenog puta - A.M.B.
cestarina  </t>
  </si>
  <si>
    <t>Dnevnice za troškove službenog puta u zemlji - K.Č. 2 dnevnice</t>
  </si>
  <si>
    <t>24.04.2026.</t>
  </si>
  <si>
    <t>Naknade za prijevoz na službenom putu u zemlji - A.M.B. autobusna karta 1x</t>
  </si>
  <si>
    <t>SVIBANJ 2026.</t>
  </si>
  <si>
    <t>04.05.2026.</t>
  </si>
  <si>
    <t>12.05.2026.</t>
  </si>
  <si>
    <t>13.05.2026.</t>
  </si>
  <si>
    <t>19.05.2026.</t>
  </si>
  <si>
    <t>Dnevnice za troškove službenog puta u zemlji - M.Ž.H. 1/2 dnevnice za sl. put 14.05.2026</t>
  </si>
  <si>
    <t>Naknade za prijevoz na službenom putu u zemlji - M.Ž.H. autobusna karta 2x 14.05.2026.</t>
  </si>
  <si>
    <t>Dnevnice za troškove službenog puta u zemlji - A.M.G. 1/2 dnevnice za sl. put 14.05.2026</t>
  </si>
  <si>
    <t>Naknade za prijevoz na službenom putu u zemlji - A.M.G. autobusna karta 2x 14.05.2026.</t>
  </si>
  <si>
    <t>Dnevnice za troškove službenog puta u zemlji - M.Ž.H. 1/2 dnevnice za sl. put 15.05.2026</t>
  </si>
  <si>
    <t>Naknade za prijevoz na službenom putu u zemlji - M.Ž.H. autobusna karta 2x 15.05.2026.</t>
  </si>
  <si>
    <t>Dnevnice za troškove službenog puta u zemlji - A.M.G. 1/2 dnevnice za sl. put 15.05.2026</t>
  </si>
  <si>
    <t>Naknade za prijevoz na službenom putu u zemlji - A.M.G. autobusna karta 2x 15.05.2026.</t>
  </si>
  <si>
    <t>Ostali troškovi službenog puta - A.M.B.
cestarina 2x</t>
  </si>
  <si>
    <t>27.05.2606.</t>
  </si>
  <si>
    <t>Seminari, savjetovanja, simpoziji - K.Č. ERASMUS+ program, Alesandrija, Italija</t>
  </si>
  <si>
    <t>Seminari, savjetovanja, simpoziji - M.Ž.H. ERASMUS+ program, Alesandrija, Italija</t>
  </si>
  <si>
    <t>29.05.2026.</t>
  </si>
  <si>
    <t>Motorni benzin i dizel gorivo - D.M. gorivo za bibliokombi</t>
  </si>
  <si>
    <t>Proračunski korisnik:</t>
  </si>
  <si>
    <t>GRADSKA KNJIŽNICA "IVAN GORAN KOVAČIĆ" 
LJUDEVITA ŠESTIĆA 1, KARLOVAC 
OIB: 41231362351</t>
  </si>
  <si>
    <t>LIPANJ 2026.</t>
  </si>
  <si>
    <t>10.06.2026.</t>
  </si>
  <si>
    <t>17.06.2026.</t>
  </si>
  <si>
    <t>Dnevnice za troškove službenog puta u zemlji - A.M.B. 1/2 dnevnice za sl. put u ZG 12.06.2026</t>
  </si>
  <si>
    <t>19.06.2026.</t>
  </si>
  <si>
    <t>Ostali troškovi službenog puta - K.Č.
cestarina 2x za sl. put u ZG 18.06.2026.</t>
  </si>
  <si>
    <t>29.06.2026.</t>
  </si>
  <si>
    <t>Ostali troškovi službenog puta - M.P.
cestarina  2x za sl.put u ZG 29.06.2026.</t>
  </si>
  <si>
    <t>Dnevnice za troškove službenog puta u inozemstvo- V.K.V. 1 dnevnica za sl. put u Koper, Slovenija  27.06.2026</t>
  </si>
  <si>
    <t>Naknade za prijevoz na službenom putu u zemlji - A.M.B. autobusna karta 2x 12.06.2026.</t>
  </si>
  <si>
    <t>Ostali troškovi službenog puta - K.Č.
cestarina  2x za sl. put u ZG 08.06.2026.</t>
  </si>
  <si>
    <t>Ostali troškovi službenog puta - N.S.
cestarina  2x  za sl. put u Bosiljevo 09.06.2026.</t>
  </si>
  <si>
    <t>Seminari, savjetovanja, simpoziji - M.P. ERASMUS+ program, Švedska 31.05.-06.06.2026.</t>
  </si>
  <si>
    <t>Seminari, savjetovanja, simpoziji - M.K. ERASMUS+ program, Švedska 31.05.-06.06.2026.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</si>
</sst>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6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E7F6FF"/>
        <bgColor theme="8" tint="0.59999389629810485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/>
    <xf numFmtId="17" fontId="10" fillId="0" borderId="0" xfId="0" applyNumberFormat="1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14" fontId="7" fillId="7" borderId="2" xfId="0" applyNumberFormat="1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/>
    </xf>
    <xf numFmtId="14" fontId="7" fillId="7" borderId="6" xfId="0" applyNumberFormat="1" applyFont="1" applyFill="1" applyBorder="1" applyAlignment="1">
      <alignment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vertical="center" wrapText="1"/>
    </xf>
    <xf numFmtId="164" fontId="7" fillId="6" borderId="5" xfId="0" applyNumberFormat="1" applyFont="1" applyFill="1" applyBorder="1" applyAlignment="1">
      <alignment horizontal="right" vertical="center"/>
    </xf>
    <xf numFmtId="164" fontId="6" fillId="5" borderId="2" xfId="0" applyNumberFormat="1" applyFont="1" applyFill="1" applyBorder="1" applyAlignment="1">
      <alignment horizontal="right" vertical="center"/>
    </xf>
    <xf numFmtId="164" fontId="7" fillId="6" borderId="2" xfId="0" applyNumberFormat="1" applyFont="1" applyFill="1" applyBorder="1" applyAlignment="1">
      <alignment horizontal="right" vertical="center"/>
    </xf>
    <xf numFmtId="0" fontId="12" fillId="6" borderId="2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1" fillId="2" borderId="1" xfId="1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0" xfId="2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3">
    <cellStyle name="Hiperveza" xfId="2" builtinId="8"/>
    <cellStyle name="Normalno" xfId="0" builtinId="0"/>
    <cellStyle name="Ukupni zbroj" xfId="1" builtinId="2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7F6FF"/>
      <color rgb="FFCD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BF5D8A-FE82-40B4-8797-08D3EC407314}" name="Tablica135791113151921232527293133353739414345474951535557" displayName="Tablica135791113151921232527293133353739414345474951535557" ref="C9:D10" totalsRowShown="0" headerRowDxfId="34" dataDxfId="32" headerRowBorderDxfId="33" tableBorderDxfId="31" totalsRowBorderDxfId="30">
  <tableColumns count="2">
    <tableColumn id="1" xr3:uid="{B1BEEA8C-264E-4685-AAD6-E465E96317B3}" name="Vrsta rashoda i izdatka " dataDxfId="29"/>
    <tableColumn id="2" xr3:uid="{9D86219D-2B55-4850-A335-52D1A24016F5}" name="Isplaćeni iznos" dataDxfId="28"/>
  </tableColumns>
  <tableStyleInfo name="TableStyleDark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5FF750-AA88-4FC3-88DC-9649B39BE2F3}" name="Tablica1357911131519212325272931333537394143454749515355576" displayName="Tablica1357911131519212325272931333537394143454749515355576" ref="C9:D10" totalsRowShown="0" headerRowDxfId="27" dataDxfId="25" headerRowBorderDxfId="26" tableBorderDxfId="24" totalsRowBorderDxfId="23">
  <tableColumns count="2">
    <tableColumn id="1" xr3:uid="{6CAC58A6-23FB-4EA5-938D-4B9C48CF3CBD}" name="Vrsta rashoda i izdatka " dataDxfId="22"/>
    <tableColumn id="2" xr3:uid="{AD43915D-9D18-483C-B0AA-AFF02B2F98EE}" name="Isplaćeni iznos" dataDxfId="21"/>
  </tableColumns>
  <tableStyleInfo name="TableStyleDark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6EA8B83-C166-4C16-80C6-71F6BA078C19}" name="Tablica13579111315192123252729313335373941434547495153555767" displayName="Tablica13579111315192123252729313335373941434547495153555767" ref="C9:D10" totalsRowShown="0" headerRowDxfId="20" dataDxfId="18" headerRowBorderDxfId="19" tableBorderDxfId="17" totalsRowBorderDxfId="16">
  <tableColumns count="2">
    <tableColumn id="1" xr3:uid="{1A1F4D9A-6447-41C5-86DA-CAC78997043D}" name="Vrsta rashoda i izdatka " dataDxfId="15"/>
    <tableColumn id="2" xr3:uid="{0C3EBC03-7DC0-4D3F-BC99-F7F19C836E7F}" name="Isplaćeni iznos" dataDxfId="14"/>
  </tableColumns>
  <tableStyleInfo name="TableStyleDark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3E38948-7CE8-4EC3-B6EB-CA3C464EDF3C}" name="Tablica135791113151921232527293133353739414345474951535557679" displayName="Tablica135791113151921232527293133353739414345474951535557679" ref="C9:D10" totalsRowShown="0" headerRowDxfId="13" dataDxfId="11" headerRowBorderDxfId="12" tableBorderDxfId="10" totalsRowBorderDxfId="9">
  <tableColumns count="2">
    <tableColumn id="1" xr3:uid="{36D2DD2B-0705-4DB0-B9AA-B180D51A0BDA}" name="Vrsta rashoda i izdatka " dataDxfId="8"/>
    <tableColumn id="2" xr3:uid="{04F88ACC-D22B-4AF2-807D-FF43BF76A55A}" name="Isplaćeni iznos" dataDxfId="7"/>
  </tableColumns>
  <tableStyleInfo name="TableStyleDark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7153618-50CF-4F0A-AF0C-564A9FD2A8F9}" name="Tablica13579111315192123252729313335373941434547495153555767911" displayName="Tablica13579111315192123252729313335373941434547495153555767911" ref="C9:D10" totalsRowShown="0" headerRowDxfId="41" dataDxfId="39" headerRowBorderDxfId="40" tableBorderDxfId="38" totalsRowBorderDxfId="37">
  <tableColumns count="2">
    <tableColumn id="1" xr3:uid="{512D4D19-C12C-4B79-ADAA-AA093157989B}" name="Vrsta rashoda i izdatka " dataDxfId="36"/>
    <tableColumn id="2" xr3:uid="{1D890EB9-0EC2-41AA-930A-875BC7986811}" name="Isplaćeni iznos" dataDxfId="35"/>
  </tableColumns>
  <tableStyleInfo name="TableStyleDark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A54CA9-56A4-4B83-8328-DE95DAAAC7B5}" name="Tablica135791113151921232527293133353739414345474951535557679113" displayName="Tablica135791113151921232527293133353739414345474951535557679113" ref="C9:D10" totalsRowShown="0" headerRowDxfId="6" dataDxfId="5" headerRowBorderDxfId="3" tableBorderDxfId="4" totalsRowBorderDxfId="2">
  <tableColumns count="2">
    <tableColumn id="1" xr3:uid="{437A3455-EECE-409A-A210-B74B9F60A50D}" name="Vrsta rashoda i izdatka " dataDxfId="1"/>
    <tableColumn id="2" xr3:uid="{2E58D18C-7E8D-45C6-A317-EE7DD64CB900}" name="Isplaćeni iznos" dataDxfId="0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DF57-0604-49ED-8B5E-D716B3CE7796}">
  <dimension ref="A1:H23"/>
  <sheetViews>
    <sheetView workbookViewId="0">
      <selection activeCell="B30" sqref="B30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5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11" t="s">
        <v>9</v>
      </c>
      <c r="B10" s="12" t="s">
        <v>10</v>
      </c>
      <c r="C10" s="13" t="s">
        <v>11</v>
      </c>
      <c r="D10" s="14">
        <v>3.7</v>
      </c>
    </row>
    <row r="11" spans="1:8" ht="18.75" x14ac:dyDescent="0.25">
      <c r="A11" s="23" t="s">
        <v>8</v>
      </c>
      <c r="B11" s="23"/>
      <c r="C11" s="23"/>
      <c r="D11" s="15" cm="1">
        <f t="array" ref="D11">Tablica135791113151921232527293133353739414345474951535557[Isplaćeni iznos]</f>
        <v>3.7</v>
      </c>
    </row>
    <row r="12" spans="1:8" ht="18.75" x14ac:dyDescent="0.25">
      <c r="A12" s="9"/>
      <c r="B12" s="9"/>
      <c r="C12" s="9"/>
      <c r="D12" s="10"/>
    </row>
    <row r="13" spans="1:8" x14ac:dyDescent="0.25">
      <c r="A13" s="26"/>
      <c r="B13" s="26"/>
      <c r="C13" s="27"/>
      <c r="D13" s="27"/>
    </row>
    <row r="14" spans="1:8" x14ac:dyDescent="0.25">
      <c r="A14" s="27"/>
      <c r="B14" s="27"/>
      <c r="C14" s="27"/>
      <c r="D14" s="27"/>
    </row>
    <row r="15" spans="1:8" x14ac:dyDescent="0.25">
      <c r="A15" s="27"/>
      <c r="B15" s="27"/>
      <c r="C15" s="27"/>
      <c r="D15" s="27"/>
    </row>
    <row r="16" spans="1:8" hidden="1" x14ac:dyDescent="0.25">
      <c r="A16" s="27"/>
      <c r="B16" s="27"/>
      <c r="C16" s="27"/>
      <c r="D16" s="27"/>
    </row>
    <row r="17" spans="1:4" hidden="1" x14ac:dyDescent="0.25">
      <c r="A17" s="27"/>
      <c r="B17" s="27"/>
      <c r="C17" s="27"/>
      <c r="D17" s="27"/>
    </row>
    <row r="18" spans="1:4" hidden="1" x14ac:dyDescent="0.25">
      <c r="A18" s="27"/>
      <c r="B18" s="27"/>
      <c r="C18" s="27"/>
      <c r="D18" s="27"/>
    </row>
    <row r="19" spans="1:4" hidden="1" x14ac:dyDescent="0.25">
      <c r="A19" s="27"/>
      <c r="B19" s="27"/>
      <c r="C19" s="27"/>
      <c r="D19" s="27"/>
    </row>
    <row r="20" spans="1:4" x14ac:dyDescent="0.25">
      <c r="A20" s="28"/>
      <c r="B20" s="28"/>
      <c r="C20" s="29"/>
      <c r="D20" s="29"/>
    </row>
    <row r="21" spans="1:4" x14ac:dyDescent="0.25">
      <c r="A21" s="29"/>
      <c r="B21" s="29"/>
      <c r="C21" s="29"/>
      <c r="D21" s="29"/>
    </row>
    <row r="22" spans="1:4" x14ac:dyDescent="0.25">
      <c r="A22" s="29"/>
      <c r="B22" s="29"/>
      <c r="C22" s="29"/>
      <c r="D22" s="29"/>
    </row>
    <row r="23" spans="1:4" ht="51" customHeight="1" x14ac:dyDescent="0.25">
      <c r="A23" s="29"/>
      <c r="B23" s="29"/>
      <c r="C23" s="29"/>
      <c r="D23" s="29"/>
    </row>
  </sheetData>
  <mergeCells count="5">
    <mergeCell ref="A2:D5"/>
    <mergeCell ref="A8:D8"/>
    <mergeCell ref="A13:D19"/>
    <mergeCell ref="A20:D23"/>
    <mergeCell ref="A11:C1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E023-0768-4080-959F-B6EA88036123}">
  <dimension ref="A1:H28"/>
  <sheetViews>
    <sheetView topLeftCell="A7" workbookViewId="0">
      <selection activeCell="A17" sqref="A17:XFD28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12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13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13</v>
      </c>
      <c r="B11" s="17" t="s">
        <v>10</v>
      </c>
      <c r="C11" s="8" t="s">
        <v>14</v>
      </c>
      <c r="D11" s="16">
        <v>1.4</v>
      </c>
    </row>
    <row r="12" spans="1:8" ht="37.5" x14ac:dyDescent="0.25">
      <c r="A12" s="7" t="s">
        <v>13</v>
      </c>
      <c r="B12" s="17" t="s">
        <v>10</v>
      </c>
      <c r="C12" s="8" t="s">
        <v>15</v>
      </c>
      <c r="D12" s="16">
        <v>5.6</v>
      </c>
    </row>
    <row r="13" spans="1:8" ht="37.5" x14ac:dyDescent="0.25">
      <c r="A13" s="7" t="s">
        <v>16</v>
      </c>
      <c r="B13" s="17">
        <v>322190</v>
      </c>
      <c r="C13" s="8" t="s">
        <v>20</v>
      </c>
      <c r="D13" s="16">
        <v>40.299999999999997</v>
      </c>
    </row>
    <row r="14" spans="1:8" ht="37.5" x14ac:dyDescent="0.25">
      <c r="A14" s="7" t="s">
        <v>17</v>
      </c>
      <c r="B14" s="17" t="s">
        <v>10</v>
      </c>
      <c r="C14" s="8" t="s">
        <v>11</v>
      </c>
      <c r="D14" s="16">
        <v>3.7</v>
      </c>
    </row>
    <row r="15" spans="1:8" ht="37.5" x14ac:dyDescent="0.25">
      <c r="A15" s="7" t="s">
        <v>19</v>
      </c>
      <c r="B15" s="17" t="s">
        <v>10</v>
      </c>
      <c r="C15" s="8" t="s">
        <v>18</v>
      </c>
      <c r="D15" s="16">
        <v>5.6</v>
      </c>
    </row>
    <row r="16" spans="1:8" ht="18.75" x14ac:dyDescent="0.25">
      <c r="A16" s="23" t="s">
        <v>8</v>
      </c>
      <c r="B16" s="23"/>
      <c r="C16" s="23"/>
      <c r="D16" s="15" cm="1">
        <f t="array" ref="D16">Tablica1357911131519212325272931333537394143454749515355576[Isplaćeni iznos]+D11+D12+D13+D14+D15</f>
        <v>60.300000000000004</v>
      </c>
    </row>
    <row r="17" spans="1:4" ht="18.75" x14ac:dyDescent="0.25">
      <c r="A17" s="9"/>
      <c r="B17" s="9"/>
      <c r="C17" s="9"/>
      <c r="D17" s="10"/>
    </row>
    <row r="18" spans="1:4" x14ac:dyDescent="0.25">
      <c r="A18" s="26"/>
      <c r="B18" s="26"/>
      <c r="C18" s="27"/>
      <c r="D18" s="27"/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hidden="1" x14ac:dyDescent="0.25">
      <c r="A21" s="27"/>
      <c r="B21" s="27"/>
      <c r="C21" s="27"/>
      <c r="D21" s="27"/>
    </row>
    <row r="22" spans="1:4" hidden="1" x14ac:dyDescent="0.25">
      <c r="A22" s="27"/>
      <c r="B22" s="27"/>
      <c r="C22" s="27"/>
      <c r="D22" s="27"/>
    </row>
    <row r="23" spans="1:4" hidden="1" x14ac:dyDescent="0.25">
      <c r="A23" s="27"/>
      <c r="B23" s="27"/>
      <c r="C23" s="27"/>
      <c r="D23" s="27"/>
    </row>
    <row r="24" spans="1:4" hidden="1" x14ac:dyDescent="0.25">
      <c r="A24" s="27"/>
      <c r="B24" s="27"/>
      <c r="C24" s="27"/>
      <c r="D24" s="27"/>
    </row>
    <row r="25" spans="1:4" x14ac:dyDescent="0.25">
      <c r="A25" s="28"/>
      <c r="B25" s="28"/>
      <c r="C25" s="29"/>
      <c r="D25" s="29"/>
    </row>
    <row r="26" spans="1:4" x14ac:dyDescent="0.25">
      <c r="A26" s="29"/>
      <c r="B26" s="29"/>
      <c r="C26" s="29"/>
      <c r="D26" s="29"/>
    </row>
    <row r="27" spans="1:4" x14ac:dyDescent="0.25">
      <c r="A27" s="29"/>
      <c r="B27" s="29"/>
      <c r="C27" s="29"/>
      <c r="D27" s="29"/>
    </row>
    <row r="28" spans="1:4" ht="49.5" customHeight="1" x14ac:dyDescent="0.25">
      <c r="A28" s="29"/>
      <c r="B28" s="29"/>
      <c r="C28" s="29"/>
      <c r="D28" s="29"/>
    </row>
  </sheetData>
  <mergeCells count="5">
    <mergeCell ref="A2:D5"/>
    <mergeCell ref="A8:D8"/>
    <mergeCell ref="A16:C16"/>
    <mergeCell ref="A18:D24"/>
    <mergeCell ref="A25:D28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DADE-2ED5-4870-9012-46E987FFF440}">
  <dimension ref="A1:H32"/>
  <sheetViews>
    <sheetView topLeftCell="A13" workbookViewId="0">
      <selection activeCell="A21" sqref="A21:XFD32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4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21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22</v>
      </c>
      <c r="B11" s="17" t="s">
        <v>10</v>
      </c>
      <c r="C11" s="8" t="s">
        <v>23</v>
      </c>
      <c r="D11" s="16">
        <v>0.7</v>
      </c>
    </row>
    <row r="12" spans="1:8" ht="37.5" x14ac:dyDescent="0.25">
      <c r="A12" s="7" t="s">
        <v>22</v>
      </c>
      <c r="B12" s="17" t="s">
        <v>10</v>
      </c>
      <c r="C12" s="8" t="s">
        <v>23</v>
      </c>
      <c r="D12" s="16">
        <v>1</v>
      </c>
    </row>
    <row r="13" spans="1:8" ht="37.5" x14ac:dyDescent="0.25">
      <c r="A13" s="7" t="s">
        <v>24</v>
      </c>
      <c r="B13" s="17">
        <v>321110</v>
      </c>
      <c r="C13" s="8" t="s">
        <v>25</v>
      </c>
      <c r="D13" s="16">
        <v>15</v>
      </c>
    </row>
    <row r="14" spans="1:8" ht="37.5" x14ac:dyDescent="0.25">
      <c r="A14" s="7" t="s">
        <v>26</v>
      </c>
      <c r="B14" s="17" t="s">
        <v>10</v>
      </c>
      <c r="C14" s="8" t="s">
        <v>11</v>
      </c>
      <c r="D14" s="16">
        <v>3.7</v>
      </c>
    </row>
    <row r="15" spans="1:8" ht="37.5" x14ac:dyDescent="0.25">
      <c r="A15" s="7" t="s">
        <v>27</v>
      </c>
      <c r="B15" s="17">
        <v>321110</v>
      </c>
      <c r="C15" s="8" t="s">
        <v>28</v>
      </c>
      <c r="D15" s="16">
        <v>15</v>
      </c>
    </row>
    <row r="16" spans="1:8" ht="37.5" x14ac:dyDescent="0.25">
      <c r="A16" s="7" t="s">
        <v>27</v>
      </c>
      <c r="B16" s="17" t="s">
        <v>10</v>
      </c>
      <c r="C16" s="8" t="s">
        <v>18</v>
      </c>
      <c r="D16" s="16">
        <v>5.6</v>
      </c>
    </row>
    <row r="17" spans="1:4" ht="37.5" x14ac:dyDescent="0.25">
      <c r="A17" s="7" t="s">
        <v>29</v>
      </c>
      <c r="B17" s="17">
        <v>321110</v>
      </c>
      <c r="C17" s="8" t="s">
        <v>28</v>
      </c>
      <c r="D17" s="16">
        <v>15</v>
      </c>
    </row>
    <row r="18" spans="1:4" ht="37.5" x14ac:dyDescent="0.25">
      <c r="A18" s="7" t="s">
        <v>29</v>
      </c>
      <c r="B18" s="17" t="s">
        <v>10</v>
      </c>
      <c r="C18" s="8" t="s">
        <v>18</v>
      </c>
      <c r="D18" s="16">
        <v>6.4</v>
      </c>
    </row>
    <row r="19" spans="1:4" ht="37.5" x14ac:dyDescent="0.25">
      <c r="A19" s="7" t="s">
        <v>29</v>
      </c>
      <c r="B19" s="17">
        <v>321150</v>
      </c>
      <c r="C19" s="8" t="s">
        <v>30</v>
      </c>
      <c r="D19" s="16">
        <v>7.1</v>
      </c>
    </row>
    <row r="20" spans="1:4" ht="18.75" x14ac:dyDescent="0.25">
      <c r="A20" s="23" t="s">
        <v>8</v>
      </c>
      <c r="B20" s="23"/>
      <c r="C20" s="23"/>
      <c r="D20" s="15" cm="1">
        <f t="array" ref="D20">Tablica13579111315192123252729313335373941434547495153555767[Isplaćeni iznos]+D11+D12+D13+D14+D15+D16+D17+D18+D19</f>
        <v>73.199999999999989</v>
      </c>
    </row>
    <row r="21" spans="1:4" ht="18.75" x14ac:dyDescent="0.25">
      <c r="A21" s="9"/>
      <c r="B21" s="9"/>
      <c r="C21" s="9"/>
      <c r="D21" s="10"/>
    </row>
    <row r="22" spans="1:4" x14ac:dyDescent="0.25">
      <c r="A22" s="26"/>
      <c r="B22" s="26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hidden="1" x14ac:dyDescent="0.25">
      <c r="A25" s="27"/>
      <c r="B25" s="27"/>
      <c r="C25" s="27"/>
      <c r="D25" s="27"/>
    </row>
    <row r="26" spans="1:4" hidden="1" x14ac:dyDescent="0.25">
      <c r="A26" s="27"/>
      <c r="B26" s="27"/>
      <c r="C26" s="27"/>
      <c r="D26" s="27"/>
    </row>
    <row r="27" spans="1:4" hidden="1" x14ac:dyDescent="0.25">
      <c r="A27" s="27"/>
      <c r="B27" s="27"/>
      <c r="C27" s="27"/>
      <c r="D27" s="27"/>
    </row>
    <row r="28" spans="1:4" hidden="1" x14ac:dyDescent="0.25">
      <c r="A28" s="27"/>
      <c r="B28" s="27"/>
      <c r="C28" s="27"/>
      <c r="D28" s="27"/>
    </row>
    <row r="29" spans="1:4" x14ac:dyDescent="0.25">
      <c r="A29" s="28"/>
      <c r="B29" s="28"/>
      <c r="C29" s="29"/>
      <c r="D29" s="29"/>
    </row>
    <row r="30" spans="1:4" x14ac:dyDescent="0.25">
      <c r="A30" s="29"/>
      <c r="B30" s="29"/>
      <c r="C30" s="29"/>
      <c r="D30" s="29"/>
    </row>
    <row r="31" spans="1:4" x14ac:dyDescent="0.25">
      <c r="A31" s="29"/>
      <c r="B31" s="29"/>
      <c r="C31" s="29"/>
      <c r="D31" s="29"/>
    </row>
    <row r="32" spans="1:4" ht="51" customHeight="1" x14ac:dyDescent="0.25">
      <c r="A32" s="29"/>
      <c r="B32" s="29"/>
      <c r="C32" s="29"/>
      <c r="D32" s="29"/>
    </row>
  </sheetData>
  <mergeCells count="5">
    <mergeCell ref="A2:D5"/>
    <mergeCell ref="A8:D8"/>
    <mergeCell ref="A20:C20"/>
    <mergeCell ref="A22:D28"/>
    <mergeCell ref="A29:D3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A295-AAAC-4539-B415-3ADB4DB0CA98}">
  <dimension ref="A1:H33"/>
  <sheetViews>
    <sheetView topLeftCell="A13" workbookViewId="0">
      <selection activeCell="A22" sqref="A22:XFD34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31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32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33</v>
      </c>
      <c r="B11" s="17">
        <v>321110</v>
      </c>
      <c r="C11" s="8" t="s">
        <v>35</v>
      </c>
      <c r="D11" s="16">
        <v>30</v>
      </c>
    </row>
    <row r="12" spans="1:8" ht="37.5" x14ac:dyDescent="0.25">
      <c r="A12" s="7" t="s">
        <v>33</v>
      </c>
      <c r="B12" s="17">
        <v>321110</v>
      </c>
      <c r="C12" s="8" t="s">
        <v>34</v>
      </c>
      <c r="D12" s="16">
        <v>30</v>
      </c>
    </row>
    <row r="13" spans="1:8" ht="37.5" x14ac:dyDescent="0.25">
      <c r="A13" s="7" t="s">
        <v>33</v>
      </c>
      <c r="B13" s="17" t="s">
        <v>10</v>
      </c>
      <c r="C13" s="8" t="s">
        <v>36</v>
      </c>
      <c r="D13" s="16">
        <v>28.4</v>
      </c>
    </row>
    <row r="14" spans="1:8" ht="37.5" x14ac:dyDescent="0.25">
      <c r="A14" s="7" t="s">
        <v>37</v>
      </c>
      <c r="B14" s="17" t="s">
        <v>10</v>
      </c>
      <c r="C14" s="8" t="s">
        <v>38</v>
      </c>
      <c r="D14" s="16">
        <v>14.8</v>
      </c>
    </row>
    <row r="15" spans="1:8" ht="37.5" x14ac:dyDescent="0.25">
      <c r="A15" s="7" t="s">
        <v>37</v>
      </c>
      <c r="B15" s="17">
        <v>321150</v>
      </c>
      <c r="C15" s="8" t="s">
        <v>39</v>
      </c>
      <c r="D15" s="16">
        <v>17</v>
      </c>
    </row>
    <row r="16" spans="1:8" ht="37.5" x14ac:dyDescent="0.25">
      <c r="A16" s="7" t="s">
        <v>37</v>
      </c>
      <c r="B16" s="17" t="s">
        <v>10</v>
      </c>
      <c r="C16" s="8" t="s">
        <v>11</v>
      </c>
      <c r="D16" s="16">
        <v>3.7</v>
      </c>
    </row>
    <row r="17" spans="1:5" ht="37.5" x14ac:dyDescent="0.25">
      <c r="A17" s="7" t="s">
        <v>40</v>
      </c>
      <c r="B17" s="17">
        <v>321110</v>
      </c>
      <c r="C17" s="8" t="s">
        <v>41</v>
      </c>
      <c r="D17" s="16">
        <v>60</v>
      </c>
    </row>
    <row r="18" spans="1:5" ht="37.5" x14ac:dyDescent="0.25">
      <c r="A18" s="7" t="s">
        <v>40</v>
      </c>
      <c r="B18" s="17" t="s">
        <v>10</v>
      </c>
      <c r="C18" s="8" t="s">
        <v>42</v>
      </c>
      <c r="D18" s="16">
        <v>35.799999999999997</v>
      </c>
    </row>
    <row r="19" spans="1:5" ht="37.5" x14ac:dyDescent="0.25">
      <c r="A19" s="7" t="s">
        <v>40</v>
      </c>
      <c r="B19" s="17">
        <v>321110</v>
      </c>
      <c r="C19" s="8" t="s">
        <v>43</v>
      </c>
      <c r="D19" s="16">
        <v>60</v>
      </c>
    </row>
    <row r="20" spans="1:5" ht="37.5" x14ac:dyDescent="0.25">
      <c r="A20" s="7" t="s">
        <v>44</v>
      </c>
      <c r="B20" s="17">
        <v>321150</v>
      </c>
      <c r="C20" s="8" t="s">
        <v>45</v>
      </c>
      <c r="D20" s="16">
        <v>6.5</v>
      </c>
    </row>
    <row r="21" spans="1:5" ht="18.75" x14ac:dyDescent="0.25">
      <c r="A21" s="23" t="s">
        <v>8</v>
      </c>
      <c r="B21" s="23"/>
      <c r="C21" s="23"/>
      <c r="D21" s="15" cm="1">
        <f t="array" ref="D21">Tablica135791113151921232527293133353739414345474951535557679[Isplaćeni iznos]+D11+D12+D13+D14+D15+D16+D17+D18+D19+D20</f>
        <v>289.89999999999998</v>
      </c>
      <c r="E21" s="18"/>
    </row>
    <row r="22" spans="1:5" ht="20.25" customHeight="1" x14ac:dyDescent="0.25">
      <c r="A22" s="9"/>
      <c r="B22" s="9"/>
      <c r="C22" s="9"/>
      <c r="D22" s="10"/>
    </row>
    <row r="23" spans="1:5" x14ac:dyDescent="0.25">
      <c r="A23" s="26"/>
      <c r="B23" s="26"/>
      <c r="C23" s="27"/>
      <c r="D23" s="27"/>
    </row>
    <row r="24" spans="1:5" x14ac:dyDescent="0.25">
      <c r="A24" s="27"/>
      <c r="B24" s="27"/>
      <c r="C24" s="27"/>
      <c r="D24" s="27"/>
    </row>
    <row r="25" spans="1:5" x14ac:dyDescent="0.25">
      <c r="A25" s="27"/>
      <c r="B25" s="27"/>
      <c r="C25" s="27"/>
      <c r="D25" s="27"/>
    </row>
    <row r="26" spans="1:5" hidden="1" x14ac:dyDescent="0.25">
      <c r="A26" s="27"/>
      <c r="B26" s="27"/>
      <c r="C26" s="27"/>
      <c r="D26" s="27"/>
    </row>
    <row r="27" spans="1:5" hidden="1" x14ac:dyDescent="0.25">
      <c r="A27" s="27"/>
      <c r="B27" s="27"/>
      <c r="C27" s="27"/>
      <c r="D27" s="27"/>
    </row>
    <row r="28" spans="1:5" hidden="1" x14ac:dyDescent="0.25">
      <c r="A28" s="27"/>
      <c r="B28" s="27"/>
      <c r="C28" s="27"/>
      <c r="D28" s="27"/>
    </row>
    <row r="29" spans="1:5" hidden="1" x14ac:dyDescent="0.25">
      <c r="A29" s="27"/>
      <c r="B29" s="27"/>
      <c r="C29" s="27"/>
      <c r="D29" s="27"/>
    </row>
    <row r="30" spans="1:5" x14ac:dyDescent="0.25">
      <c r="A30" s="28"/>
      <c r="B30" s="28"/>
      <c r="C30" s="29"/>
      <c r="D30" s="29"/>
    </row>
    <row r="31" spans="1:5" x14ac:dyDescent="0.25">
      <c r="A31" s="29"/>
      <c r="B31" s="29"/>
      <c r="C31" s="29"/>
      <c r="D31" s="29"/>
    </row>
    <row r="32" spans="1:5" x14ac:dyDescent="0.25">
      <c r="A32" s="29"/>
      <c r="B32" s="29"/>
      <c r="C32" s="29"/>
      <c r="D32" s="29"/>
    </row>
    <row r="33" spans="1:4" ht="49.5" customHeight="1" x14ac:dyDescent="0.25">
      <c r="A33" s="29"/>
      <c r="B33" s="29"/>
      <c r="C33" s="29"/>
      <c r="D33" s="29"/>
    </row>
  </sheetData>
  <mergeCells count="5">
    <mergeCell ref="A2:D5"/>
    <mergeCell ref="A8:D8"/>
    <mergeCell ref="A21:C21"/>
    <mergeCell ref="A23:D29"/>
    <mergeCell ref="A30:D33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D1A2-D661-4DB6-9C8A-3498B8C3DA5F}">
  <dimension ref="A1:H27"/>
  <sheetViews>
    <sheetView workbookViewId="0">
      <selection sqref="A1:XFD1048576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0" t="s">
        <v>66</v>
      </c>
      <c r="B2" s="20"/>
      <c r="C2" s="21"/>
      <c r="D2" s="21"/>
    </row>
    <row r="3" spans="1:8" x14ac:dyDescent="0.25">
      <c r="A3" s="21"/>
      <c r="B3" s="21"/>
      <c r="C3" s="21"/>
      <c r="D3" s="21"/>
    </row>
    <row r="4" spans="1:8" x14ac:dyDescent="0.25">
      <c r="A4" s="21"/>
      <c r="B4" s="21"/>
      <c r="C4" s="21"/>
      <c r="D4" s="21"/>
    </row>
    <row r="5" spans="1:8" x14ac:dyDescent="0.25">
      <c r="A5" s="21"/>
      <c r="B5" s="21"/>
      <c r="C5" s="21"/>
      <c r="D5" s="21"/>
    </row>
    <row r="6" spans="1:8" s="5" customFormat="1" ht="18.75" x14ac:dyDescent="0.25">
      <c r="C6" s="5" t="s">
        <v>46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47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48</v>
      </c>
      <c r="B11" s="17" t="s">
        <v>10</v>
      </c>
      <c r="C11" s="8" t="s">
        <v>14</v>
      </c>
      <c r="D11" s="16">
        <v>1.4</v>
      </c>
    </row>
    <row r="12" spans="1:8" ht="37.5" x14ac:dyDescent="0.25">
      <c r="A12" s="7" t="s">
        <v>49</v>
      </c>
      <c r="B12" s="17" t="s">
        <v>10</v>
      </c>
      <c r="C12" s="8" t="s">
        <v>11</v>
      </c>
      <c r="D12" s="16">
        <v>3.7</v>
      </c>
    </row>
    <row r="13" spans="1:8" ht="37.5" x14ac:dyDescent="0.25">
      <c r="A13" s="7" t="s">
        <v>50</v>
      </c>
      <c r="B13" s="17">
        <v>321110</v>
      </c>
      <c r="C13" s="8" t="s">
        <v>51</v>
      </c>
      <c r="D13" s="16">
        <v>15</v>
      </c>
    </row>
    <row r="14" spans="1:8" ht="37.5" x14ac:dyDescent="0.25">
      <c r="A14" s="7" t="s">
        <v>50</v>
      </c>
      <c r="B14" s="17">
        <v>321150</v>
      </c>
      <c r="C14" s="8" t="s">
        <v>52</v>
      </c>
      <c r="D14" s="16">
        <v>13.8</v>
      </c>
    </row>
    <row r="15" spans="1:8" ht="37.5" x14ac:dyDescent="0.25">
      <c r="A15" s="7" t="s">
        <v>50</v>
      </c>
      <c r="B15" s="17">
        <v>321110</v>
      </c>
      <c r="C15" s="8" t="s">
        <v>53</v>
      </c>
      <c r="D15" s="16">
        <v>15</v>
      </c>
    </row>
    <row r="16" spans="1:8" ht="37.5" x14ac:dyDescent="0.25">
      <c r="A16" s="7" t="s">
        <v>50</v>
      </c>
      <c r="B16" s="17">
        <v>321150</v>
      </c>
      <c r="C16" s="8" t="s">
        <v>54</v>
      </c>
      <c r="D16" s="16">
        <v>13.8</v>
      </c>
    </row>
    <row r="17" spans="1:5" ht="37.5" x14ac:dyDescent="0.25">
      <c r="A17" s="7" t="s">
        <v>50</v>
      </c>
      <c r="B17" s="17">
        <v>321110</v>
      </c>
      <c r="C17" s="8" t="s">
        <v>55</v>
      </c>
      <c r="D17" s="16">
        <v>15</v>
      </c>
    </row>
    <row r="18" spans="1:5" ht="37.5" x14ac:dyDescent="0.25">
      <c r="A18" s="7" t="s">
        <v>50</v>
      </c>
      <c r="B18" s="17">
        <v>321150</v>
      </c>
      <c r="C18" s="8" t="s">
        <v>56</v>
      </c>
      <c r="D18" s="16">
        <v>13.8</v>
      </c>
    </row>
    <row r="19" spans="1:5" ht="37.5" x14ac:dyDescent="0.25">
      <c r="A19" s="7" t="s">
        <v>50</v>
      </c>
      <c r="B19" s="17">
        <v>321110</v>
      </c>
      <c r="C19" s="8" t="s">
        <v>57</v>
      </c>
      <c r="D19" s="16">
        <v>15</v>
      </c>
    </row>
    <row r="20" spans="1:5" ht="37.5" x14ac:dyDescent="0.25">
      <c r="A20" s="7" t="s">
        <v>50</v>
      </c>
      <c r="B20" s="17">
        <v>321150</v>
      </c>
      <c r="C20" s="8" t="s">
        <v>58</v>
      </c>
      <c r="D20" s="16">
        <v>7.7</v>
      </c>
    </row>
    <row r="21" spans="1:5" ht="37.5" x14ac:dyDescent="0.25">
      <c r="A21" s="7" t="s">
        <v>50</v>
      </c>
      <c r="B21" s="17">
        <v>321110</v>
      </c>
      <c r="C21" s="8" t="s">
        <v>28</v>
      </c>
      <c r="D21" s="16">
        <v>15</v>
      </c>
    </row>
    <row r="22" spans="1:5" ht="37.5" x14ac:dyDescent="0.25">
      <c r="A22" s="7" t="s">
        <v>50</v>
      </c>
      <c r="B22" s="17" t="s">
        <v>10</v>
      </c>
      <c r="C22" s="8" t="s">
        <v>59</v>
      </c>
      <c r="D22" s="16">
        <v>5.6</v>
      </c>
    </row>
    <row r="23" spans="1:5" ht="37.5" x14ac:dyDescent="0.25">
      <c r="A23" s="7" t="s">
        <v>47</v>
      </c>
      <c r="B23" s="17" t="s">
        <v>10</v>
      </c>
      <c r="C23" s="8" t="s">
        <v>11</v>
      </c>
      <c r="D23" s="16">
        <v>3.7</v>
      </c>
    </row>
    <row r="24" spans="1:5" ht="37.5" x14ac:dyDescent="0.25">
      <c r="A24" s="7" t="s">
        <v>60</v>
      </c>
      <c r="B24" s="17">
        <v>321310</v>
      </c>
      <c r="C24" s="8" t="s">
        <v>61</v>
      </c>
      <c r="D24" s="16">
        <v>1480.01</v>
      </c>
    </row>
    <row r="25" spans="1:5" ht="37.5" x14ac:dyDescent="0.25">
      <c r="A25" s="7" t="s">
        <v>60</v>
      </c>
      <c r="B25" s="17">
        <v>321310</v>
      </c>
      <c r="C25" s="8" t="s">
        <v>62</v>
      </c>
      <c r="D25" s="16">
        <v>1480.01</v>
      </c>
    </row>
    <row r="26" spans="1:5" ht="37.5" x14ac:dyDescent="0.25">
      <c r="A26" s="7" t="s">
        <v>63</v>
      </c>
      <c r="B26" s="17">
        <v>322340</v>
      </c>
      <c r="C26" s="8" t="s">
        <v>64</v>
      </c>
      <c r="D26" s="16">
        <v>69.55</v>
      </c>
    </row>
    <row r="27" spans="1:5" ht="18.75" x14ac:dyDescent="0.25">
      <c r="A27" s="23" t="s">
        <v>8</v>
      </c>
      <c r="B27" s="23"/>
      <c r="C27" s="23"/>
      <c r="D27" s="15" cm="1">
        <f t="array" ref="D27">D26+D25+D24+D23+D22+D21+D20+D19+D18+D17+D16+D15+D14+D13+D12+D11+Tablica13579111315192123252729313335373941434547495153555767911[Isplaćeni iznos]</f>
        <v>3171.7699999999995</v>
      </c>
      <c r="E27" s="18"/>
    </row>
  </sheetData>
  <mergeCells count="3">
    <mergeCell ref="A2:D5"/>
    <mergeCell ref="A8:D8"/>
    <mergeCell ref="A27:C27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B47E-1C70-4E5C-914B-563E68CA83C1}">
  <dimension ref="A1:H19"/>
  <sheetViews>
    <sheetView tabSelected="1" topLeftCell="A10" workbookViewId="0">
      <selection activeCell="G20" sqref="G20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0" t="s">
        <v>66</v>
      </c>
      <c r="B2" s="20"/>
      <c r="C2" s="21"/>
      <c r="D2" s="21"/>
    </row>
    <row r="3" spans="1:8" x14ac:dyDescent="0.25">
      <c r="A3" s="21"/>
      <c r="B3" s="21"/>
      <c r="C3" s="21"/>
      <c r="D3" s="21"/>
    </row>
    <row r="4" spans="1:8" x14ac:dyDescent="0.25">
      <c r="A4" s="21"/>
      <c r="B4" s="21"/>
      <c r="C4" s="21"/>
      <c r="D4" s="21"/>
    </row>
    <row r="5" spans="1:8" x14ac:dyDescent="0.25">
      <c r="A5" s="21"/>
      <c r="B5" s="21"/>
      <c r="C5" s="21"/>
      <c r="D5" s="21"/>
    </row>
    <row r="6" spans="1:8" s="5" customFormat="1" ht="18.75" x14ac:dyDescent="0.25">
      <c r="C6" s="5" t="s">
        <v>67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68</v>
      </c>
      <c r="B10" s="17" t="s">
        <v>10</v>
      </c>
      <c r="C10" s="8" t="s">
        <v>78</v>
      </c>
      <c r="D10" s="16">
        <v>3.7</v>
      </c>
    </row>
    <row r="11" spans="1:8" ht="37.5" x14ac:dyDescent="0.25">
      <c r="A11" s="7" t="s">
        <v>68</v>
      </c>
      <c r="B11" s="17" t="s">
        <v>10</v>
      </c>
      <c r="C11" s="8" t="s">
        <v>77</v>
      </c>
      <c r="D11" s="16">
        <v>5.6</v>
      </c>
    </row>
    <row r="12" spans="1:8" ht="37.5" x14ac:dyDescent="0.25">
      <c r="A12" s="7" t="s">
        <v>68</v>
      </c>
      <c r="B12" s="17">
        <v>321310</v>
      </c>
      <c r="C12" s="8" t="s">
        <v>79</v>
      </c>
      <c r="D12" s="16">
        <v>1316.92</v>
      </c>
    </row>
    <row r="13" spans="1:8" ht="37.5" x14ac:dyDescent="0.25">
      <c r="A13" s="7" t="s">
        <v>68</v>
      </c>
      <c r="B13" s="17">
        <v>321310</v>
      </c>
      <c r="C13" s="8" t="s">
        <v>80</v>
      </c>
      <c r="D13" s="16">
        <v>1316.92</v>
      </c>
    </row>
    <row r="14" spans="1:8" ht="37.5" x14ac:dyDescent="0.25">
      <c r="A14" s="7" t="s">
        <v>69</v>
      </c>
      <c r="B14" s="17">
        <v>321110</v>
      </c>
      <c r="C14" s="8" t="s">
        <v>70</v>
      </c>
      <c r="D14" s="16">
        <v>15</v>
      </c>
    </row>
    <row r="15" spans="1:8" ht="37.5" x14ac:dyDescent="0.25">
      <c r="A15" s="7" t="s">
        <v>69</v>
      </c>
      <c r="B15" s="17">
        <v>321150</v>
      </c>
      <c r="C15" s="8" t="s">
        <v>76</v>
      </c>
      <c r="D15" s="16">
        <v>7.98</v>
      </c>
    </row>
    <row r="16" spans="1:8" ht="37.5" x14ac:dyDescent="0.25">
      <c r="A16" s="7" t="s">
        <v>71</v>
      </c>
      <c r="B16" s="17" t="s">
        <v>10</v>
      </c>
      <c r="C16" s="8" t="s">
        <v>72</v>
      </c>
      <c r="D16" s="16">
        <v>5.6</v>
      </c>
    </row>
    <row r="17" spans="1:5" ht="37.5" x14ac:dyDescent="0.25">
      <c r="A17" s="7" t="s">
        <v>73</v>
      </c>
      <c r="B17" s="17" t="s">
        <v>10</v>
      </c>
      <c r="C17" s="8" t="s">
        <v>74</v>
      </c>
      <c r="D17" s="16">
        <v>5.6</v>
      </c>
    </row>
    <row r="18" spans="1:5" ht="56.25" x14ac:dyDescent="0.25">
      <c r="A18" s="7" t="s">
        <v>73</v>
      </c>
      <c r="B18" s="17">
        <v>321120</v>
      </c>
      <c r="C18" s="8" t="s">
        <v>75</v>
      </c>
      <c r="D18" s="16">
        <v>80</v>
      </c>
    </row>
    <row r="19" spans="1:5" ht="18.75" x14ac:dyDescent="0.25">
      <c r="A19" s="23" t="s">
        <v>8</v>
      </c>
      <c r="B19" s="23"/>
      <c r="C19" s="23"/>
      <c r="D19" s="15" cm="1">
        <f t="array" ref="D19">Tablica135791113151921232527293133353739414345474951535557679113[Isplaćeni iznos]+D11+D12+D13+D14+D15+D16+D17+D18</f>
        <v>2757.32</v>
      </c>
      <c r="E19" s="18"/>
    </row>
  </sheetData>
  <mergeCells count="3">
    <mergeCell ref="A2:D5"/>
    <mergeCell ref="A8:D8"/>
    <mergeCell ref="A19:C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 2026.</vt:lpstr>
      <vt:lpstr>VELJAČA 2026.</vt:lpstr>
      <vt:lpstr>OŽUJAK 2026.</vt:lpstr>
      <vt:lpstr>TRAVANJ 2026.</vt:lpstr>
      <vt:lpstr>SVIBANJ 2026.</vt:lpstr>
      <vt:lpstr>LIPANJ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Petrak</dc:creator>
  <cp:lastModifiedBy>Nataša Petrak</cp:lastModifiedBy>
  <dcterms:created xsi:type="dcterms:W3CDTF">2026-06-19T06:45:11Z</dcterms:created>
  <dcterms:modified xsi:type="dcterms:W3CDTF">2026-07-21T08:39:03Z</dcterms:modified>
</cp:coreProperties>
</file>